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JAMES - Work Folder\Workload 2025 Spring\Su25 Multiple Positions\"/>
    </mc:Choice>
  </mc:AlternateContent>
  <xr:revisionPtr revIDLastSave="0" documentId="13_ncr:1_{153BB100-35CD-48FB-87EA-1EDEBBC1E410}" xr6:coauthVersionLast="47" xr6:coauthVersionMax="47" xr10:uidLastSave="{00000000-0000-0000-0000-000000000000}"/>
  <bookViews>
    <workbookView xWindow="-19320" yWindow="1785" windowWidth="19440" windowHeight="14880" xr2:uid="{00000000-000D-0000-FFFF-FFFF00000000}"/>
  </bookViews>
  <sheets>
    <sheet name="Su2024 MP Report" sheetId="1" r:id="rId1"/>
  </sheets>
  <definedNames>
    <definedName name="_xlnm.Print_Area" localSheetId="0">'Su2024 MP Report'!$A$8:$K$133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107" i="1" l="1"/>
  <c r="A9" i="1"/>
  <c r="H72" i="1"/>
  <c r="I72" i="1"/>
  <c r="J72" i="1"/>
  <c r="G72" i="1"/>
  <c r="C72" i="1"/>
  <c r="D72" i="1"/>
  <c r="E72" i="1"/>
  <c r="B72" i="1"/>
  <c r="H53" i="1"/>
  <c r="I53" i="1"/>
  <c r="J53" i="1"/>
  <c r="G53" i="1"/>
  <c r="C53" i="1"/>
  <c r="D53" i="1"/>
  <c r="E53" i="1"/>
  <c r="B53" i="1"/>
  <c r="H32" i="1"/>
  <c r="I32" i="1"/>
  <c r="J32" i="1"/>
  <c r="G32" i="1"/>
  <c r="C32" i="1"/>
  <c r="C73" i="1" s="1"/>
  <c r="D32" i="1"/>
  <c r="D56" i="1" s="1"/>
  <c r="E32" i="1"/>
  <c r="E76" i="1" s="1"/>
  <c r="B32" i="1"/>
  <c r="B36" i="1" s="1"/>
  <c r="B4" i="1"/>
  <c r="C4" i="1"/>
  <c r="E4" i="1"/>
  <c r="F4" i="1"/>
  <c r="G4" i="1"/>
  <c r="H4" i="1"/>
  <c r="K128" i="1"/>
  <c r="J128" i="1"/>
  <c r="H128" i="1"/>
  <c r="F128" i="1"/>
  <c r="J122" i="1"/>
  <c r="H122" i="1"/>
  <c r="F122" i="1"/>
  <c r="J120" i="1"/>
  <c r="H120" i="1"/>
  <c r="F120" i="1"/>
  <c r="J118" i="1"/>
  <c r="H118" i="1"/>
  <c r="F118" i="1"/>
  <c r="C59" i="1" l="1"/>
  <c r="E57" i="1"/>
  <c r="B37" i="1"/>
  <c r="E33" i="1"/>
  <c r="E59" i="1"/>
  <c r="E58" i="1"/>
  <c r="E35" i="1"/>
  <c r="C36" i="1"/>
  <c r="E54" i="1"/>
  <c r="E75" i="1"/>
  <c r="E73" i="1"/>
  <c r="E55" i="1"/>
  <c r="B73" i="1"/>
  <c r="B56" i="1"/>
  <c r="B33" i="1"/>
  <c r="B57" i="1"/>
  <c r="B74" i="1"/>
  <c r="E34" i="1"/>
  <c r="E56" i="1"/>
  <c r="E37" i="1"/>
  <c r="B75" i="1"/>
  <c r="B38" i="1"/>
  <c r="B54" i="1"/>
  <c r="B58" i="1"/>
  <c r="B35" i="1"/>
  <c r="B55" i="1"/>
  <c r="B59" i="1"/>
  <c r="B34" i="1"/>
  <c r="B76" i="1"/>
  <c r="C55" i="1"/>
  <c r="E36" i="1"/>
  <c r="E38" i="1"/>
  <c r="E74" i="1"/>
  <c r="C35" i="1"/>
  <c r="C54" i="1"/>
  <c r="C58" i="1"/>
  <c r="C76" i="1"/>
  <c r="C34" i="1"/>
  <c r="C38" i="1"/>
  <c r="C57" i="1"/>
  <c r="C75" i="1"/>
  <c r="C33" i="1"/>
  <c r="C37" i="1"/>
  <c r="C56" i="1"/>
  <c r="C74" i="1"/>
  <c r="D57" i="1"/>
  <c r="D58" i="1"/>
  <c r="D59" i="1"/>
  <c r="D74" i="1"/>
  <c r="D75" i="1"/>
  <c r="D76" i="1"/>
  <c r="K120" i="1"/>
  <c r="K122" i="1"/>
  <c r="K118" i="1"/>
  <c r="B63" i="1"/>
  <c r="D73" i="1"/>
  <c r="D33" i="1"/>
  <c r="D34" i="1"/>
  <c r="D35" i="1"/>
  <c r="D36" i="1"/>
  <c r="D37" i="1"/>
  <c r="D38" i="1"/>
  <c r="D54" i="1"/>
  <c r="D55" i="1"/>
  <c r="B21" i="1"/>
  <c r="B42" i="1"/>
  <c r="G73" i="1" l="1"/>
  <c r="G36" i="1"/>
  <c r="G56" i="1"/>
  <c r="I37" i="1"/>
  <c r="H75" i="1"/>
  <c r="H59" i="1"/>
  <c r="J76" i="1"/>
  <c r="I74" i="1"/>
  <c r="I57" i="1"/>
  <c r="G58" i="1"/>
  <c r="G34" i="1"/>
  <c r="H35" i="1"/>
  <c r="G74" i="1"/>
  <c r="G57" i="1"/>
  <c r="H33" i="1"/>
  <c r="J75" i="1"/>
  <c r="J74" i="1"/>
  <c r="H74" i="1"/>
  <c r="G59" i="1"/>
  <c r="J59" i="1"/>
  <c r="H34" i="1"/>
  <c r="G33" i="1"/>
  <c r="I59" i="1"/>
  <c r="J58" i="1"/>
  <c r="J38" i="1"/>
  <c r="J56" i="1"/>
  <c r="H54" i="1"/>
  <c r="I56" i="1"/>
  <c r="J57" i="1"/>
  <c r="H56" i="1"/>
  <c r="I34" i="1"/>
  <c r="H76" i="1"/>
  <c r="G76" i="1"/>
  <c r="H58" i="1"/>
  <c r="I58" i="1"/>
  <c r="G75" i="1"/>
  <c r="I75" i="1"/>
  <c r="I76" i="1"/>
  <c r="H57" i="1"/>
  <c r="G54" i="1"/>
  <c r="I36" i="1"/>
  <c r="I54" i="1"/>
  <c r="J54" i="1"/>
  <c r="J36" i="1"/>
  <c r="H36" i="1"/>
  <c r="I38" i="1"/>
  <c r="G38" i="1"/>
  <c r="J34" i="1"/>
  <c r="J35" i="1"/>
  <c r="I33" i="1"/>
  <c r="J33" i="1"/>
  <c r="I73" i="1"/>
  <c r="H73" i="1"/>
  <c r="H37" i="1"/>
  <c r="G37" i="1"/>
  <c r="I55" i="1"/>
  <c r="G55" i="1"/>
  <c r="H55" i="1"/>
  <c r="J55" i="1"/>
  <c r="G35" i="1"/>
  <c r="I35" i="1"/>
  <c r="J37" i="1"/>
  <c r="H38" i="1"/>
  <c r="J73" i="1"/>
  <c r="J116" i="1" l="1"/>
  <c r="I114" i="1"/>
  <c r="J114" i="1" s="1"/>
  <c r="F116" i="1"/>
  <c r="H116" i="1"/>
  <c r="I112" i="1"/>
  <c r="J112" i="1" s="1"/>
  <c r="E114" i="1"/>
  <c r="F114" i="1" s="1"/>
  <c r="G114" i="1"/>
  <c r="H114" i="1" s="1"/>
  <c r="E112" i="1"/>
  <c r="F112" i="1" s="1"/>
  <c r="G112" i="1"/>
  <c r="H112" i="1" s="1"/>
  <c r="K114" i="1" l="1"/>
  <c r="J126" i="1"/>
  <c r="K116" i="1"/>
  <c r="F126" i="1"/>
  <c r="H126" i="1"/>
  <c r="K112" i="1"/>
  <c r="K126" i="1" l="1"/>
</calcChain>
</file>

<file path=xl/sharedStrings.xml><?xml version="1.0" encoding="utf-8"?>
<sst xmlns="http://schemas.openxmlformats.org/spreadsheetml/2006/main" count="94" uniqueCount="49">
  <si>
    <t>Start Date</t>
  </si>
  <si>
    <t>End Date</t>
  </si>
  <si>
    <t>Course</t>
  </si>
  <si>
    <t>5-Digit Reg #</t>
  </si>
  <si>
    <t>Title</t>
  </si>
  <si>
    <t>Appt Hours</t>
  </si>
  <si>
    <t>May</t>
  </si>
  <si>
    <t>June</t>
  </si>
  <si>
    <t>July</t>
  </si>
  <si>
    <t>August</t>
  </si>
  <si>
    <t>Assignment Description</t>
  </si>
  <si>
    <t>Grant Salary (Research Foundation)</t>
  </si>
  <si>
    <t>RF Acct/Project #</t>
  </si>
  <si>
    <t>Description</t>
  </si>
  <si>
    <r>
      <t xml:space="preserve">Compensation from College Foundation </t>
    </r>
    <r>
      <rPr>
        <sz val="15"/>
        <color theme="1"/>
        <rFont val="Calibri"/>
        <family val="2"/>
        <scheme val="minor"/>
      </rPr>
      <t>(BCF or other CUNY College Foundation)</t>
    </r>
  </si>
  <si>
    <t>College Foundation</t>
  </si>
  <si>
    <t>Other CUNY Summer Compensation</t>
  </si>
  <si>
    <t># of Hours</t>
  </si>
  <si>
    <t>Total Comp</t>
  </si>
  <si>
    <t>Annual Salary</t>
  </si>
  <si>
    <t>Hourly Teaching Rate</t>
  </si>
  <si>
    <t>Hourly Non-Teaching Rate</t>
  </si>
  <si>
    <t>2. Non-Teaching Assignments</t>
  </si>
  <si>
    <t>4. Grant Salary (Research Foundation)</t>
  </si>
  <si>
    <t>5. College Foundation Compensation</t>
  </si>
  <si>
    <t>6. Other CUNY Summer Compensation</t>
  </si>
  <si>
    <t>7. Total CUNY Summer Compensation</t>
  </si>
  <si>
    <t>8. Permissible Compensation (1/9th per month)</t>
  </si>
  <si>
    <t>3. Chairperson Assignments</t>
  </si>
  <si>
    <t>Brooklyn College of the City University of New York</t>
  </si>
  <si>
    <t>Department Chairperson Assignments</t>
  </si>
  <si>
    <t>Non-Teaching Assignments</t>
  </si>
  <si>
    <t>Teaching Assignments</t>
  </si>
  <si>
    <t>Enter as dollar amounts, by month. The Office of Research and Sponsored Programs can provide the monthly salary amounts.</t>
  </si>
  <si>
    <t>Enter as dollar amounts, by month. The college foundation can provide the monthly salary amounts.</t>
  </si>
  <si>
    <t>Only use this section if your activity doesn't fall under any of the above categories. Enter as dollar amounts, by month.</t>
  </si>
  <si>
    <r>
      <t xml:space="preserve">1. Teaching Assignments </t>
    </r>
    <r>
      <rPr>
        <i/>
        <sz val="11"/>
        <color rgb="FF009900"/>
        <rFont val="Calibri"/>
        <family val="2"/>
        <scheme val="minor"/>
      </rPr>
      <t>(see note)</t>
    </r>
  </si>
  <si>
    <t>Section</t>
  </si>
  <si>
    <t>Start of Summer</t>
  </si>
  <si>
    <t>End of Summer</t>
  </si>
  <si>
    <t>Summer 1 Start</t>
  </si>
  <si>
    <t>Summer 1 End</t>
  </si>
  <si>
    <t>Summer 2 Start</t>
  </si>
  <si>
    <t>Summer 2 End</t>
  </si>
  <si>
    <t>4 Months Start Dates</t>
  </si>
  <si>
    <t>Year:</t>
  </si>
  <si>
    <t>**Don’t edit this row</t>
  </si>
  <si>
    <t>*</t>
  </si>
  <si>
    <r>
      <rPr>
        <b/>
        <sz val="11"/>
        <color theme="0"/>
        <rFont val="Calibri"/>
        <family val="2"/>
        <scheme val="minor"/>
      </rPr>
      <t xml:space="preserve">Note:  </t>
    </r>
    <r>
      <rPr>
        <sz val="11"/>
        <color theme="0"/>
        <rFont val="Calibri"/>
        <family val="2"/>
        <scheme val="minor"/>
      </rPr>
      <t>SInce the annual leave period at Brooklyn College begins in May, that portion of your appointment will not be reflected in this summary or on your Multiple Position Report. This does not mean your appointment is reduced in any way; but simply that those days in May are not counted as part of the 1/9th or 3/9th limitation.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</si>
</sst>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sz val="15"/>
      <color theme="1"/>
      <name val="Calibri"/>
      <family val="2"/>
      <scheme val="minor"/>
    </font>
    <font>
      <sz val="11"/>
      <color rgb="FFFF66CC"/>
      <name val="Calibri"/>
      <family val="2"/>
      <scheme val="minor"/>
    </font>
    <font>
      <i/>
      <sz val="8"/>
      <color theme="0" tint="-0.34998626667073579"/>
      <name val="Calibri"/>
      <family val="2"/>
      <scheme val="minor"/>
    </font>
    <font>
      <i/>
      <sz val="12"/>
      <color rgb="FF74B230"/>
      <name val="Calibri"/>
      <family val="2"/>
      <scheme val="minor"/>
    </font>
    <font>
      <sz val="14"/>
      <color theme="1"/>
      <name val="Calibri"/>
      <family val="2"/>
      <scheme val="minor"/>
    </font>
    <font>
      <sz val="11"/>
      <color rgb="FF009900"/>
      <name val="Calibri"/>
      <family val="2"/>
      <scheme val="minor"/>
    </font>
    <font>
      <b/>
      <sz val="18"/>
      <color rgb="FF009900"/>
      <name val="Calibri"/>
      <family val="2"/>
      <scheme val="minor"/>
    </font>
    <font>
      <sz val="10"/>
      <color rgb="FF009900"/>
      <name val="Calibri"/>
      <family val="2"/>
      <scheme val="minor"/>
    </font>
    <font>
      <i/>
      <sz val="11"/>
      <color rgb="FF009900"/>
      <name val="Calibri"/>
      <family val="2"/>
      <scheme val="minor"/>
    </font>
    <font>
      <sz val="11"/>
      <color theme="0" tint="-0.499984740745262"/>
      <name val="Calibri"/>
      <family val="2"/>
      <scheme val="minor"/>
    </font>
    <font>
      <b/>
      <u/>
      <sz val="11"/>
      <color rgb="FFFF66CC"/>
      <name val="Calibri"/>
      <family val="2"/>
      <scheme val="minor"/>
    </font>
    <font>
      <sz val="11"/>
      <color rgb="FFC00000"/>
      <name val="Calibri"/>
      <family val="2"/>
      <scheme val="minor"/>
    </font>
    <font>
      <i/>
      <sz val="11"/>
      <color theme="0" tint="-0.34998626667073579"/>
      <name val="Calibri"/>
      <family val="2"/>
      <scheme val="minor"/>
    </font>
    <font>
      <b/>
      <sz val="11"/>
      <color rgb="FFC00000"/>
      <name val="Calibri"/>
      <family val="2"/>
      <scheme val="minor"/>
    </font>
    <font>
      <b/>
      <sz val="11"/>
      <color theme="0"/>
      <name val="Calibri"/>
      <family val="2"/>
      <scheme val="minor"/>
    </font>
    <font>
      <sz val="11"/>
      <color theme="0"/>
      <name val="Calibri"/>
      <family val="2"/>
      <scheme val="minor"/>
    </font>
    <font>
      <b/>
      <sz val="15"/>
      <color rgb="FFC0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rgb="FFFF66CC"/>
        <bgColor indexed="64"/>
      </patternFill>
    </fill>
    <fill>
      <patternFill patternType="solid">
        <fgColor theme="5"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77">
    <xf numFmtId="0" fontId="0" fillId="0" borderId="0" xfId="0"/>
    <xf numFmtId="0" fontId="0" fillId="2" borderId="0" xfId="0" applyFill="1"/>
    <xf numFmtId="39" fontId="0" fillId="2" borderId="0" xfId="0" applyNumberFormat="1" applyFill="1" applyAlignment="1">
      <alignment horizontal="center"/>
    </xf>
    <xf numFmtId="0" fontId="2" fillId="2" borderId="0" xfId="0" applyFont="1" applyFill="1"/>
    <xf numFmtId="0" fontId="0" fillId="3" borderId="0" xfId="0" applyFill="1" applyAlignment="1">
      <alignment vertical="center"/>
    </xf>
    <xf numFmtId="0" fontId="0" fillId="3" borderId="0" xfId="0" applyFill="1"/>
    <xf numFmtId="0" fontId="0" fillId="3" borderId="0" xfId="0" applyFill="1" applyAlignment="1">
      <alignment horizontal="center"/>
    </xf>
    <xf numFmtId="44" fontId="1" fillId="3" borderId="0" xfId="1" applyFont="1" applyFill="1" applyAlignment="1">
      <alignment horizontal="center"/>
    </xf>
    <xf numFmtId="39" fontId="0" fillId="3" borderId="0" xfId="0" applyNumberFormat="1" applyFill="1" applyAlignment="1">
      <alignment horizontal="center"/>
    </xf>
    <xf numFmtId="0" fontId="2" fillId="3" borderId="0" xfId="0" applyFont="1" applyFill="1"/>
    <xf numFmtId="0" fontId="3" fillId="3" borderId="0" xfId="0" applyFont="1" applyFill="1" applyAlignment="1">
      <alignment horizontal="left"/>
    </xf>
    <xf numFmtId="0" fontId="2" fillId="3" borderId="1" xfId="0" applyFont="1" applyFill="1" applyBorder="1"/>
    <xf numFmtId="0" fontId="2" fillId="3" borderId="1" xfId="0" applyFont="1" applyFill="1" applyBorder="1" applyAlignment="1">
      <alignment horizontal="center"/>
    </xf>
    <xf numFmtId="14" fontId="0" fillId="3" borderId="0" xfId="0" applyNumberFormat="1" applyFill="1" applyAlignment="1">
      <alignment horizontal="left"/>
    </xf>
    <xf numFmtId="14" fontId="5" fillId="3" borderId="0" xfId="0" applyNumberFormat="1" applyFont="1" applyFill="1" applyAlignment="1">
      <alignment horizontal="left"/>
    </xf>
    <xf numFmtId="0" fontId="5" fillId="3" borderId="0" xfId="0" applyFont="1" applyFill="1"/>
    <xf numFmtId="14" fontId="5" fillId="3" borderId="0" xfId="0" applyNumberFormat="1" applyFont="1" applyFill="1" applyAlignment="1">
      <alignment horizontal="center"/>
    </xf>
    <xf numFmtId="0" fontId="5" fillId="3" borderId="0" xfId="0" applyFont="1" applyFill="1" applyAlignment="1">
      <alignment horizontal="center"/>
    </xf>
    <xf numFmtId="0" fontId="3" fillId="3" borderId="0" xfId="0" applyFont="1" applyFill="1"/>
    <xf numFmtId="0" fontId="2" fillId="3" borderId="0" xfId="0" applyFont="1" applyFill="1" applyAlignment="1">
      <alignment horizontal="center"/>
    </xf>
    <xf numFmtId="0" fontId="0" fillId="3" borderId="0" xfId="0" applyFill="1" applyAlignment="1">
      <alignment horizontal="right" vertical="center" indent="1"/>
    </xf>
    <xf numFmtId="0" fontId="0" fillId="3" borderId="2" xfId="0" applyFill="1" applyBorder="1" applyAlignment="1" applyProtection="1">
      <alignment horizontal="center"/>
      <protection locked="0"/>
    </xf>
    <xf numFmtId="164" fontId="0" fillId="3" borderId="2" xfId="0" applyNumberFormat="1" applyFill="1" applyBorder="1" applyAlignment="1" applyProtection="1">
      <alignment horizontal="center"/>
      <protection locked="0"/>
    </xf>
    <xf numFmtId="14" fontId="0" fillId="3" borderId="2" xfId="0" applyNumberFormat="1" applyFill="1" applyBorder="1" applyAlignment="1" applyProtection="1">
      <alignment horizontal="center"/>
      <protection locked="0"/>
    </xf>
    <xf numFmtId="44" fontId="0" fillId="3" borderId="2" xfId="1" applyFont="1" applyFill="1" applyBorder="1" applyProtection="1">
      <protection locked="0"/>
    </xf>
    <xf numFmtId="0" fontId="6" fillId="3" borderId="0" xfId="0" applyFont="1" applyFill="1" applyAlignment="1">
      <alignment wrapText="1"/>
    </xf>
    <xf numFmtId="0" fontId="2" fillId="3" borderId="1" xfId="0" applyFont="1" applyFill="1" applyBorder="1" applyAlignment="1">
      <alignment horizontal="left"/>
    </xf>
    <xf numFmtId="0" fontId="0" fillId="3" borderId="0" xfId="0" applyFill="1" applyAlignment="1">
      <alignment horizontal="right" indent="2"/>
    </xf>
    <xf numFmtId="0" fontId="7" fillId="3" borderId="0" xfId="0" applyFont="1" applyFill="1" applyAlignment="1">
      <alignment horizontal="center" vertical="center" wrapText="1"/>
    </xf>
    <xf numFmtId="0" fontId="0" fillId="3" borderId="0" xfId="0" applyFill="1" applyAlignment="1">
      <alignment horizontal="right" indent="3"/>
    </xf>
    <xf numFmtId="39" fontId="0" fillId="3" borderId="2" xfId="0" applyNumberFormat="1" applyFill="1" applyBorder="1" applyAlignment="1">
      <alignment horizontal="center" vertical="center"/>
    </xf>
    <xf numFmtId="44" fontId="1" fillId="3" borderId="0" xfId="1" applyFont="1" applyFill="1" applyAlignment="1">
      <alignment horizontal="center" vertical="center"/>
    </xf>
    <xf numFmtId="165" fontId="0" fillId="3" borderId="2" xfId="0" applyNumberFormat="1" applyFill="1" applyBorder="1" applyAlignment="1">
      <alignment horizontal="center" vertical="center"/>
    </xf>
    <xf numFmtId="0" fontId="2" fillId="3" borderId="0" xfId="0" applyFont="1" applyFill="1" applyAlignment="1">
      <alignment vertical="center"/>
    </xf>
    <xf numFmtId="39" fontId="0" fillId="3" borderId="6" xfId="0" applyNumberFormat="1" applyFill="1" applyBorder="1" applyAlignment="1">
      <alignment horizontal="center" vertical="center"/>
    </xf>
    <xf numFmtId="44" fontId="0" fillId="3" borderId="0" xfId="0" applyNumberFormat="1" applyFill="1" applyAlignment="1">
      <alignment vertical="center"/>
    </xf>
    <xf numFmtId="0" fontId="9" fillId="3" borderId="0" xfId="0" applyFont="1" applyFill="1"/>
    <xf numFmtId="0" fontId="13" fillId="3" borderId="0" xfId="0" applyFont="1" applyFill="1" applyAlignment="1">
      <alignment vertical="center"/>
    </xf>
    <xf numFmtId="39" fontId="13" fillId="3" borderId="2" xfId="0" applyNumberFormat="1" applyFont="1" applyFill="1" applyBorder="1" applyAlignment="1">
      <alignment horizontal="center" vertical="center"/>
    </xf>
    <xf numFmtId="44" fontId="13" fillId="3" borderId="0" xfId="0" applyNumberFormat="1" applyFont="1" applyFill="1" applyAlignment="1">
      <alignment vertical="center"/>
    </xf>
    <xf numFmtId="14" fontId="5" fillId="3" borderId="0" xfId="0" applyNumberFormat="1" applyFont="1" applyFill="1" applyAlignment="1">
      <alignment horizontal="center" vertical="center"/>
    </xf>
    <xf numFmtId="0" fontId="14" fillId="3" borderId="0" xfId="0" applyFont="1" applyFill="1" applyAlignment="1">
      <alignment horizontal="center" vertical="center" wrapText="1"/>
    </xf>
    <xf numFmtId="14" fontId="15" fillId="3" borderId="0" xfId="0" applyNumberFormat="1" applyFont="1" applyFill="1" applyAlignment="1">
      <alignment horizontal="center" vertical="center"/>
    </xf>
    <xf numFmtId="0" fontId="5" fillId="3" borderId="0" xfId="0" applyFont="1" applyFill="1" applyAlignment="1">
      <alignment horizontal="right" vertical="center" indent="1"/>
    </xf>
    <xf numFmtId="0" fontId="5" fillId="5" borderId="0" xfId="0" applyFont="1" applyFill="1"/>
    <xf numFmtId="0" fontId="14" fillId="3" borderId="0" xfId="0" applyFont="1" applyFill="1" applyAlignment="1">
      <alignment horizontal="right" vertical="center" indent="1"/>
    </xf>
    <xf numFmtId="14" fontId="13" fillId="2" borderId="0" xfId="0" applyNumberFormat="1" applyFont="1" applyFill="1" applyAlignment="1">
      <alignment horizontal="center" vertical="center"/>
    </xf>
    <xf numFmtId="0" fontId="13" fillId="2" borderId="0" xfId="0" applyFont="1" applyFill="1" applyAlignment="1">
      <alignment horizontal="right" vertical="center" indent="1"/>
    </xf>
    <xf numFmtId="0" fontId="16" fillId="3" borderId="0" xfId="0" applyFont="1" applyFill="1" applyAlignment="1">
      <alignment horizontal="left" vertical="center" indent="1"/>
    </xf>
    <xf numFmtId="0" fontId="17" fillId="3" borderId="0" xfId="0" applyFont="1" applyFill="1" applyAlignment="1">
      <alignment horizontal="center" vertical="center"/>
    </xf>
    <xf numFmtId="0" fontId="20" fillId="3" borderId="0" xfId="0" applyFont="1" applyFill="1" applyAlignment="1">
      <alignment horizontal="center"/>
    </xf>
    <xf numFmtId="0" fontId="0" fillId="6" borderId="0" xfId="0" applyFill="1" applyAlignment="1">
      <alignment horizontal="right" vertical="center" indent="1"/>
    </xf>
    <xf numFmtId="0" fontId="0" fillId="6" borderId="0" xfId="0" applyFill="1" applyAlignment="1">
      <alignment horizontal="center" vertical="center"/>
    </xf>
    <xf numFmtId="0" fontId="0" fillId="6" borderId="0" xfId="0" applyFill="1"/>
    <xf numFmtId="0" fontId="11" fillId="3" borderId="0" xfId="0" applyFont="1" applyFill="1" applyAlignment="1">
      <alignment horizontal="left"/>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0" xfId="0" applyFill="1" applyAlignment="1">
      <alignment horizontal="right" vertical="center" indent="1"/>
    </xf>
    <xf numFmtId="0" fontId="0" fillId="3" borderId="7" xfId="0" applyFill="1" applyBorder="1" applyAlignment="1">
      <alignment horizontal="right" vertical="center" indent="1"/>
    </xf>
    <xf numFmtId="44" fontId="8" fillId="4" borderId="3" xfId="0" applyNumberFormat="1" applyFont="1" applyFill="1" applyBorder="1" applyAlignment="1" applyProtection="1">
      <alignment horizontal="center" vertical="center"/>
      <protection locked="0"/>
    </xf>
    <xf numFmtId="44" fontId="8" fillId="4" borderId="5" xfId="0" applyNumberFormat="1" applyFont="1" applyFill="1" applyBorder="1" applyAlignment="1" applyProtection="1">
      <alignment horizontal="center" vertical="center"/>
      <protection locked="0"/>
    </xf>
    <xf numFmtId="0" fontId="11" fillId="3" borderId="0" xfId="0" applyFont="1" applyFill="1" applyAlignment="1">
      <alignment horizontal="left" vertical="center" wrapText="1"/>
    </xf>
    <xf numFmtId="0" fontId="11" fillId="3" borderId="0" xfId="0" applyFont="1" applyFill="1" applyAlignment="1">
      <alignment horizontal="left" wrapText="1"/>
    </xf>
    <xf numFmtId="0" fontId="10" fillId="3" borderId="0" xfId="0" applyFont="1" applyFill="1" applyAlignment="1">
      <alignment horizontal="center" vertical="center"/>
    </xf>
    <xf numFmtId="0" fontId="0" fillId="3" borderId="0" xfId="0" applyFill="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19" fillId="3" borderId="0" xfId="0" applyFont="1" applyFill="1" applyAlignment="1">
      <alignment horizontal="left" vertical="center" wrapText="1"/>
    </xf>
    <xf numFmtId="0" fontId="0" fillId="3" borderId="2" xfId="0" applyFill="1" applyBorder="1" applyAlignment="1" applyProtection="1">
      <alignment horizontal="left"/>
      <protection locked="0"/>
    </xf>
    <xf numFmtId="0" fontId="2" fillId="3" borderId="1" xfId="0" applyFont="1" applyFill="1" applyBorder="1" applyAlignment="1">
      <alignment horizontal="left"/>
    </xf>
    <xf numFmtId="0" fontId="10" fillId="3" borderId="0" xfId="0" applyFont="1" applyFill="1" applyAlignment="1">
      <alignment horizontal="center"/>
    </xf>
    <xf numFmtId="0" fontId="12" fillId="3" borderId="0" xfId="0" applyFont="1" applyFill="1" applyAlignment="1">
      <alignment horizontal="center" vertical="center" wrapText="1"/>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2" fillId="3" borderId="0" xfId="0" applyFont="1" applyFill="1" applyAlignment="1">
      <alignment horizontal="left"/>
    </xf>
  </cellXfs>
  <cellStyles count="2">
    <cellStyle name="Currency" xfId="1" builtinId="4"/>
    <cellStyle name="Normal" xfId="0" builtinId="0"/>
  </cellStyles>
  <dxfs count="7">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s>
  <tableStyles count="0" defaultTableStyle="TableStyleMedium2" defaultPivotStyle="PivotStyleLight16"/>
  <colors>
    <mruColors>
      <color rgb="FFFF66CC"/>
      <color rgb="FF009900"/>
      <color rgb="FF00CC00"/>
      <color rgb="FF74B2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3"/>
  <sheetViews>
    <sheetView tabSelected="1" zoomScaleNormal="100" zoomScaleSheetLayoutView="100" workbookViewId="0">
      <selection activeCell="G13" sqref="G13:H13"/>
    </sheetView>
  </sheetViews>
  <sheetFormatPr defaultColWidth="9.15234375" defaultRowHeight="14.6" x14ac:dyDescent="0.4"/>
  <cols>
    <col min="1" max="1" width="2.4609375" style="5" customWidth="1"/>
    <col min="2" max="3" width="11.84375" style="5" customWidth="1"/>
    <col min="4" max="4" width="12.53515625" style="5" customWidth="1"/>
    <col min="5" max="11" width="12.69140625" style="5" customWidth="1"/>
    <col min="12" max="12" width="2.4609375" style="5" customWidth="1"/>
    <col min="13" max="16384" width="9.15234375" style="5"/>
  </cols>
  <sheetData>
    <row r="1" spans="1:12" ht="9" customHeight="1" x14ac:dyDescent="0.4">
      <c r="A1" s="44"/>
    </row>
    <row r="2" spans="1:12" s="20" customFormat="1" ht="29.15" hidden="1" x14ac:dyDescent="0.4">
      <c r="A2" s="51"/>
      <c r="B2" s="41" t="s">
        <v>38</v>
      </c>
      <c r="C2" s="41" t="s">
        <v>39</v>
      </c>
      <c r="E2" s="41" t="s">
        <v>40</v>
      </c>
      <c r="F2" s="41" t="s">
        <v>41</v>
      </c>
      <c r="G2" s="41" t="s">
        <v>42</v>
      </c>
      <c r="H2" s="41" t="s">
        <v>43</v>
      </c>
    </row>
    <row r="3" spans="1:12" s="20" customFormat="1" ht="19.5" hidden="1" customHeight="1" x14ac:dyDescent="0.4">
      <c r="A3" s="51"/>
      <c r="B3" s="40">
        <v>45804</v>
      </c>
      <c r="C3" s="40">
        <v>45894</v>
      </c>
      <c r="E3" s="40">
        <v>45804</v>
      </c>
      <c r="F3" s="40">
        <v>45846</v>
      </c>
      <c r="G3" s="40">
        <v>45852</v>
      </c>
      <c r="H3" s="40">
        <v>45888</v>
      </c>
    </row>
    <row r="4" spans="1:12" s="20" customFormat="1" ht="19.5" hidden="1" customHeight="1" x14ac:dyDescent="0.4">
      <c r="A4" s="52" t="s">
        <v>47</v>
      </c>
      <c r="B4" s="46" t="str">
        <f t="shared" ref="B4:C4" si="0">TEXT(B3,"mm/dd/yyyy")</f>
        <v>05/27/2025</v>
      </c>
      <c r="C4" s="46" t="str">
        <f t="shared" si="0"/>
        <v>08/25/2025</v>
      </c>
      <c r="D4" s="47"/>
      <c r="E4" s="46" t="str">
        <f>TEXT(E3,"mm/dd/yyyy")</f>
        <v>05/27/2025</v>
      </c>
      <c r="F4" s="46" t="str">
        <f t="shared" ref="F4:H4" si="1">TEXT(F3,"mm/dd/yyyy")</f>
        <v>07/08/2025</v>
      </c>
      <c r="G4" s="46" t="str">
        <f t="shared" si="1"/>
        <v>07/14/2025</v>
      </c>
      <c r="H4" s="46" t="str">
        <f t="shared" si="1"/>
        <v>08/19/2025</v>
      </c>
      <c r="I4" s="48" t="s">
        <v>46</v>
      </c>
    </row>
    <row r="5" spans="1:12" s="20" customFormat="1" ht="19.5" hidden="1" customHeight="1" x14ac:dyDescent="0.4">
      <c r="A5" s="51"/>
      <c r="B5" s="42"/>
      <c r="C5" s="42"/>
      <c r="E5" s="42"/>
      <c r="F5" s="42"/>
      <c r="G5" s="42"/>
      <c r="H5" s="42"/>
      <c r="J5" s="45" t="s">
        <v>45</v>
      </c>
    </row>
    <row r="6" spans="1:12" s="20" customFormat="1" ht="19.5" hidden="1" customHeight="1" x14ac:dyDescent="0.4">
      <c r="A6" s="51"/>
      <c r="B6" s="42"/>
      <c r="C6" s="42"/>
      <c r="D6" s="45" t="s">
        <v>44</v>
      </c>
      <c r="E6" s="16">
        <v>45778</v>
      </c>
      <c r="F6" s="16">
        <v>45809</v>
      </c>
      <c r="G6" s="16">
        <v>45839</v>
      </c>
      <c r="H6" s="16">
        <v>45870</v>
      </c>
      <c r="J6" s="43">
        <v>2025</v>
      </c>
    </row>
    <row r="7" spans="1:12" s="20" customFormat="1" ht="19.5" hidden="1" customHeight="1" x14ac:dyDescent="0.4">
      <c r="A7" s="51"/>
      <c r="B7" s="42"/>
      <c r="C7" s="42"/>
      <c r="E7" s="42"/>
      <c r="F7" s="42"/>
      <c r="G7" s="42"/>
      <c r="H7" s="42"/>
    </row>
    <row r="8" spans="1:12" x14ac:dyDescent="0.4">
      <c r="A8" s="65" t="s">
        <v>29</v>
      </c>
      <c r="B8" s="65"/>
      <c r="C8" s="65"/>
      <c r="D8" s="65"/>
      <c r="E8" s="65"/>
      <c r="F8" s="65"/>
      <c r="G8" s="65"/>
      <c r="H8" s="65"/>
      <c r="I8" s="65"/>
      <c r="J8" s="65"/>
      <c r="K8" s="65"/>
      <c r="L8" s="4"/>
    </row>
    <row r="9" spans="1:12" ht="23.15" x14ac:dyDescent="0.4">
      <c r="A9" s="64" t="str">
        <f>"Summer "&amp;J6&amp;" Multiple Position Calculation Tool"</f>
        <v>Summer 2025 Multiple Position Calculation Tool</v>
      </c>
      <c r="B9" s="64"/>
      <c r="C9" s="64"/>
      <c r="D9" s="64"/>
      <c r="E9" s="64"/>
      <c r="F9" s="64"/>
      <c r="G9" s="64"/>
      <c r="H9" s="64"/>
      <c r="I9" s="64"/>
      <c r="J9" s="64"/>
      <c r="K9" s="64"/>
      <c r="L9" s="4"/>
    </row>
    <row r="10" spans="1:12" ht="7.5" customHeight="1" x14ac:dyDescent="0.4">
      <c r="A10" s="36"/>
      <c r="B10" s="36"/>
      <c r="C10" s="36"/>
      <c r="D10" s="36"/>
      <c r="E10" s="36"/>
      <c r="F10" s="36"/>
      <c r="G10" s="36"/>
      <c r="H10" s="36"/>
      <c r="I10" s="36"/>
      <c r="J10" s="36"/>
      <c r="K10" s="36"/>
    </row>
    <row r="11" spans="1:12" ht="29.25" customHeight="1" x14ac:dyDescent="0.4">
      <c r="A11" s="72" t="str">
        <f>"This is NOT the Summer "&amp;J6&amp;" Multiple Position Report!  This is only a calculation tool to help you stay within the policy limitations. 
Multiple Position Reporting is done electronically via the WebCentral Portal."</f>
        <v>This is NOT the Summer 2025 Multiple Position Report!  This is only a calculation tool to help you stay within the policy limitations. 
Multiple Position Reporting is done electronically via the WebCentral Portal.</v>
      </c>
      <c r="B11" s="72"/>
      <c r="C11" s="72"/>
      <c r="D11" s="72"/>
      <c r="E11" s="72"/>
      <c r="F11" s="72"/>
      <c r="G11" s="72"/>
      <c r="H11" s="72"/>
      <c r="I11" s="72"/>
      <c r="J11" s="72"/>
      <c r="K11" s="72"/>
      <c r="L11" s="25"/>
    </row>
    <row r="12" spans="1:12" ht="15.9" x14ac:dyDescent="0.4">
      <c r="A12" s="28"/>
      <c r="B12" s="28"/>
      <c r="C12" s="28"/>
      <c r="D12" s="28"/>
      <c r="E12" s="28"/>
      <c r="F12" s="28"/>
      <c r="G12" s="28"/>
      <c r="H12" s="28"/>
      <c r="I12" s="28"/>
      <c r="J12" s="28"/>
      <c r="K12" s="28"/>
      <c r="L12" s="25"/>
    </row>
    <row r="13" spans="1:12" ht="24" customHeight="1" x14ac:dyDescent="0.4">
      <c r="D13" s="58" t="s">
        <v>19</v>
      </c>
      <c r="E13" s="58"/>
      <c r="F13" s="59"/>
      <c r="G13" s="60"/>
      <c r="H13" s="61"/>
    </row>
    <row r="14" spans="1:12" s="20" customFormat="1" ht="10.5" customHeight="1" x14ac:dyDescent="0.4">
      <c r="D14" s="27"/>
      <c r="E14" s="29"/>
      <c r="F14" s="29"/>
      <c r="G14" s="5"/>
      <c r="H14" s="5"/>
    </row>
    <row r="15" spans="1:12" ht="24" customHeight="1" x14ac:dyDescent="0.5">
      <c r="C15" s="50"/>
      <c r="D15" s="58" t="s">
        <v>20</v>
      </c>
      <c r="E15" s="58"/>
      <c r="F15" s="59"/>
      <c r="G15" s="60"/>
      <c r="H15" s="61"/>
    </row>
    <row r="16" spans="1:12" s="20" customFormat="1" ht="10.5" customHeight="1" x14ac:dyDescent="0.4">
      <c r="C16" s="49"/>
      <c r="D16" s="27"/>
      <c r="E16" s="29"/>
      <c r="F16" s="29"/>
      <c r="G16" s="5"/>
      <c r="H16" s="5"/>
    </row>
    <row r="17" spans="1:10" ht="24" customHeight="1" x14ac:dyDescent="0.4">
      <c r="D17" s="58" t="s">
        <v>21</v>
      </c>
      <c r="E17" s="58"/>
      <c r="F17" s="59"/>
      <c r="G17" s="60"/>
      <c r="H17" s="61"/>
    </row>
    <row r="18" spans="1:10" s="20" customFormat="1" ht="10.5" customHeight="1" x14ac:dyDescent="0.4"/>
    <row r="19" spans="1:10" ht="11.25" customHeight="1" x14ac:dyDescent="0.4"/>
    <row r="20" spans="1:10" ht="19.3" x14ac:dyDescent="0.5">
      <c r="B20" s="10" t="s">
        <v>32</v>
      </c>
    </row>
    <row r="21" spans="1:10" ht="25.5" customHeight="1" x14ac:dyDescent="0.4">
      <c r="B21" s="63" t="str">
        <f>"For Brooklyn College teaching, use these standardized dates. Summer 1 is "&amp;E4&amp;" - "&amp;F4&amp;" and Summer 2 is "&amp;G4&amp;" - "&amp;H4&amp;". Other campuses may have different dates for their summer sessions."</f>
        <v>For Brooklyn College teaching, use these standardized dates. Summer 1 is 05/27/2025 - 07/08/2025 and Summer 2 is 07/14/2025 - 08/19/2025. Other campuses may have different dates for their summer sessions.</v>
      </c>
      <c r="C21" s="63"/>
      <c r="D21" s="63"/>
      <c r="E21" s="63"/>
      <c r="F21" s="63"/>
      <c r="G21" s="63"/>
      <c r="H21" s="63"/>
      <c r="I21" s="63"/>
      <c r="J21" s="63"/>
    </row>
    <row r="22" spans="1:10" ht="12.75" customHeight="1" x14ac:dyDescent="0.4">
      <c r="B22" s="6"/>
    </row>
    <row r="23" spans="1:10" x14ac:dyDescent="0.4">
      <c r="B23" s="26" t="s">
        <v>0</v>
      </c>
      <c r="C23" s="26" t="s">
        <v>1</v>
      </c>
      <c r="D23" s="11" t="s">
        <v>2</v>
      </c>
      <c r="E23" s="12" t="s">
        <v>37</v>
      </c>
      <c r="F23" s="12" t="s">
        <v>3</v>
      </c>
      <c r="G23" s="26" t="s">
        <v>4</v>
      </c>
      <c r="H23" s="26"/>
      <c r="I23" s="26"/>
      <c r="J23" s="12" t="s">
        <v>5</v>
      </c>
    </row>
    <row r="24" spans="1:10" x14ac:dyDescent="0.4">
      <c r="B24" s="23"/>
      <c r="C24" s="23"/>
      <c r="D24" s="21"/>
      <c r="E24" s="21"/>
      <c r="F24" s="22"/>
      <c r="G24" s="55"/>
      <c r="H24" s="56"/>
      <c r="I24" s="57"/>
      <c r="J24" s="21"/>
    </row>
    <row r="25" spans="1:10" x14ac:dyDescent="0.4">
      <c r="B25" s="23"/>
      <c r="C25" s="23"/>
      <c r="D25" s="21"/>
      <c r="E25" s="21"/>
      <c r="F25" s="22"/>
      <c r="G25" s="55"/>
      <c r="H25" s="56"/>
      <c r="I25" s="57"/>
      <c r="J25" s="21"/>
    </row>
    <row r="26" spans="1:10" x14ac:dyDescent="0.4">
      <c r="B26" s="23"/>
      <c r="C26" s="23"/>
      <c r="D26" s="21"/>
      <c r="E26" s="21"/>
      <c r="F26" s="22"/>
      <c r="G26" s="55"/>
      <c r="H26" s="56"/>
      <c r="I26" s="57"/>
      <c r="J26" s="21"/>
    </row>
    <row r="27" spans="1:10" x14ac:dyDescent="0.4">
      <c r="B27" s="23"/>
      <c r="C27" s="23"/>
      <c r="D27" s="21"/>
      <c r="E27" s="21"/>
      <c r="F27" s="22"/>
      <c r="G27" s="55"/>
      <c r="H27" s="56"/>
      <c r="I27" s="57"/>
      <c r="J27" s="21"/>
    </row>
    <row r="28" spans="1:10" x14ac:dyDescent="0.4">
      <c r="B28" s="23"/>
      <c r="C28" s="23"/>
      <c r="D28" s="21"/>
      <c r="E28" s="21"/>
      <c r="F28" s="22"/>
      <c r="G28" s="55"/>
      <c r="H28" s="56"/>
      <c r="I28" s="57"/>
      <c r="J28" s="21"/>
    </row>
    <row r="29" spans="1:10" x14ac:dyDescent="0.4">
      <c r="B29" s="23"/>
      <c r="C29" s="23"/>
      <c r="D29" s="21"/>
      <c r="E29" s="21"/>
      <c r="F29" s="22"/>
      <c r="G29" s="55"/>
      <c r="H29" s="56"/>
      <c r="I29" s="57"/>
      <c r="J29" s="21"/>
    </row>
    <row r="30" spans="1:10" ht="11.25" customHeight="1" x14ac:dyDescent="0.4">
      <c r="B30" s="13"/>
      <c r="C30" s="13"/>
    </row>
    <row r="31" spans="1:10" hidden="1" x14ac:dyDescent="0.4">
      <c r="A31" s="53"/>
      <c r="B31" s="14" t="s">
        <v>6</v>
      </c>
      <c r="C31" s="15" t="s">
        <v>7</v>
      </c>
      <c r="D31" s="15" t="s">
        <v>8</v>
      </c>
      <c r="E31" s="15" t="s">
        <v>9</v>
      </c>
      <c r="F31" s="15"/>
      <c r="G31" s="14" t="s">
        <v>6</v>
      </c>
      <c r="H31" s="15" t="s">
        <v>7</v>
      </c>
      <c r="I31" s="15" t="s">
        <v>8</v>
      </c>
      <c r="J31" s="15" t="s">
        <v>9</v>
      </c>
    </row>
    <row r="32" spans="1:10" hidden="1" x14ac:dyDescent="0.4">
      <c r="A32" s="53"/>
      <c r="B32" s="16">
        <f>E6</f>
        <v>45778</v>
      </c>
      <c r="C32" s="16">
        <f>F6</f>
        <v>45809</v>
      </c>
      <c r="D32" s="16">
        <f>G6</f>
        <v>45839</v>
      </c>
      <c r="E32" s="16">
        <f>H6</f>
        <v>45870</v>
      </c>
      <c r="F32" s="15"/>
      <c r="G32" s="16">
        <f>E6</f>
        <v>45778</v>
      </c>
      <c r="H32" s="16">
        <f>F6</f>
        <v>45809</v>
      </c>
      <c r="I32" s="16">
        <f>G6</f>
        <v>45839</v>
      </c>
      <c r="J32" s="16">
        <f>H6</f>
        <v>45870</v>
      </c>
    </row>
    <row r="33" spans="1:10" hidden="1" x14ac:dyDescent="0.4">
      <c r="A33" s="53"/>
      <c r="B33" s="17">
        <f t="shared" ref="B33:E38" si="2">MAX(0,MIN(EOMONTH(B$32,0),$C24)-MAX(B$32,$B24)+1)</f>
        <v>31</v>
      </c>
      <c r="C33" s="17">
        <f t="shared" si="2"/>
        <v>30</v>
      </c>
      <c r="D33" s="17">
        <f t="shared" si="2"/>
        <v>31</v>
      </c>
      <c r="E33" s="17">
        <f t="shared" si="2"/>
        <v>31</v>
      </c>
      <c r="F33" s="15"/>
      <c r="G33" s="17">
        <f t="shared" ref="G33:J38" si="3">(B33/(SUM($B33:$E33))*$J24)</f>
        <v>0</v>
      </c>
      <c r="H33" s="17">
        <f t="shared" si="3"/>
        <v>0</v>
      </c>
      <c r="I33" s="17">
        <f t="shared" si="3"/>
        <v>0</v>
      </c>
      <c r="J33" s="17">
        <f t="shared" si="3"/>
        <v>0</v>
      </c>
    </row>
    <row r="34" spans="1:10" hidden="1" x14ac:dyDescent="0.4">
      <c r="A34" s="53"/>
      <c r="B34" s="17">
        <f t="shared" si="2"/>
        <v>31</v>
      </c>
      <c r="C34" s="17">
        <f t="shared" si="2"/>
        <v>30</v>
      </c>
      <c r="D34" s="17">
        <f t="shared" si="2"/>
        <v>31</v>
      </c>
      <c r="E34" s="17">
        <f t="shared" si="2"/>
        <v>31</v>
      </c>
      <c r="F34" s="15"/>
      <c r="G34" s="17">
        <f t="shared" si="3"/>
        <v>0</v>
      </c>
      <c r="H34" s="17">
        <f t="shared" si="3"/>
        <v>0</v>
      </c>
      <c r="I34" s="17">
        <f t="shared" si="3"/>
        <v>0</v>
      </c>
      <c r="J34" s="17">
        <f t="shared" si="3"/>
        <v>0</v>
      </c>
    </row>
    <row r="35" spans="1:10" hidden="1" x14ac:dyDescent="0.4">
      <c r="A35" s="53"/>
      <c r="B35" s="17">
        <f t="shared" si="2"/>
        <v>31</v>
      </c>
      <c r="C35" s="17">
        <f t="shared" si="2"/>
        <v>30</v>
      </c>
      <c r="D35" s="17">
        <f t="shared" si="2"/>
        <v>31</v>
      </c>
      <c r="E35" s="17">
        <f t="shared" si="2"/>
        <v>31</v>
      </c>
      <c r="F35" s="15"/>
      <c r="G35" s="17">
        <f t="shared" si="3"/>
        <v>0</v>
      </c>
      <c r="H35" s="17">
        <f t="shared" si="3"/>
        <v>0</v>
      </c>
      <c r="I35" s="17">
        <f t="shared" si="3"/>
        <v>0</v>
      </c>
      <c r="J35" s="17">
        <f t="shared" si="3"/>
        <v>0</v>
      </c>
    </row>
    <row r="36" spans="1:10" hidden="1" x14ac:dyDescent="0.4">
      <c r="A36" s="53"/>
      <c r="B36" s="17">
        <f t="shared" si="2"/>
        <v>31</v>
      </c>
      <c r="C36" s="17">
        <f t="shared" si="2"/>
        <v>30</v>
      </c>
      <c r="D36" s="17">
        <f t="shared" si="2"/>
        <v>31</v>
      </c>
      <c r="E36" s="17">
        <f t="shared" si="2"/>
        <v>31</v>
      </c>
      <c r="F36" s="15"/>
      <c r="G36" s="17">
        <f t="shared" si="3"/>
        <v>0</v>
      </c>
      <c r="H36" s="17">
        <f t="shared" si="3"/>
        <v>0</v>
      </c>
      <c r="I36" s="17">
        <f t="shared" si="3"/>
        <v>0</v>
      </c>
      <c r="J36" s="17">
        <f t="shared" si="3"/>
        <v>0</v>
      </c>
    </row>
    <row r="37" spans="1:10" hidden="1" x14ac:dyDescent="0.4">
      <c r="A37" s="53"/>
      <c r="B37" s="17">
        <f t="shared" si="2"/>
        <v>31</v>
      </c>
      <c r="C37" s="17">
        <f t="shared" si="2"/>
        <v>30</v>
      </c>
      <c r="D37" s="17">
        <f t="shared" si="2"/>
        <v>31</v>
      </c>
      <c r="E37" s="17">
        <f t="shared" si="2"/>
        <v>31</v>
      </c>
      <c r="F37" s="15"/>
      <c r="G37" s="17">
        <f t="shared" si="3"/>
        <v>0</v>
      </c>
      <c r="H37" s="17">
        <f t="shared" si="3"/>
        <v>0</v>
      </c>
      <c r="I37" s="17">
        <f t="shared" si="3"/>
        <v>0</v>
      </c>
      <c r="J37" s="17">
        <f t="shared" si="3"/>
        <v>0</v>
      </c>
    </row>
    <row r="38" spans="1:10" hidden="1" x14ac:dyDescent="0.4">
      <c r="A38" s="53"/>
      <c r="B38" s="17">
        <f t="shared" si="2"/>
        <v>31</v>
      </c>
      <c r="C38" s="17">
        <f t="shared" si="2"/>
        <v>30</v>
      </c>
      <c r="D38" s="17">
        <f t="shared" si="2"/>
        <v>31</v>
      </c>
      <c r="E38" s="17">
        <f t="shared" si="2"/>
        <v>31</v>
      </c>
      <c r="F38" s="15"/>
      <c r="G38" s="17">
        <f t="shared" si="3"/>
        <v>0</v>
      </c>
      <c r="H38" s="17">
        <f t="shared" si="3"/>
        <v>0</v>
      </c>
      <c r="I38" s="17">
        <f t="shared" si="3"/>
        <v>0</v>
      </c>
      <c r="J38" s="17">
        <f t="shared" si="3"/>
        <v>0</v>
      </c>
    </row>
    <row r="39" spans="1:10" hidden="1" x14ac:dyDescent="0.4">
      <c r="A39" s="53"/>
      <c r="C39" s="6"/>
    </row>
    <row r="40" spans="1:10" ht="9" customHeight="1" x14ac:dyDescent="0.4">
      <c r="C40" s="6"/>
    </row>
    <row r="41" spans="1:10" ht="19.3" x14ac:dyDescent="0.5">
      <c r="B41" s="10" t="s">
        <v>31</v>
      </c>
    </row>
    <row r="42" spans="1:10" ht="26.25" customHeight="1" x14ac:dyDescent="0.4">
      <c r="B42" s="63" t="str">
        <f>"Summer non-teaching appointments must fall between "&amp;B4&amp;" - "&amp;C4&amp;" -- i.e., the annual leave period. Include summer Deputy Chairperson assignments in this section."</f>
        <v>Summer non-teaching appointments must fall between 05/27/2025 - 08/25/2025 -- i.e., the annual leave period. Include summer Deputy Chairperson assignments in this section.</v>
      </c>
      <c r="C42" s="63"/>
      <c r="D42" s="63"/>
      <c r="E42" s="63"/>
      <c r="F42" s="63"/>
      <c r="G42" s="63"/>
      <c r="H42" s="63"/>
      <c r="I42" s="63"/>
      <c r="J42" s="63"/>
    </row>
    <row r="43" spans="1:10" ht="10.5" customHeight="1" x14ac:dyDescent="0.4">
      <c r="B43" s="6"/>
    </row>
    <row r="44" spans="1:10" x14ac:dyDescent="0.4">
      <c r="B44" s="26" t="s">
        <v>0</v>
      </c>
      <c r="C44" s="26" t="s">
        <v>1</v>
      </c>
      <c r="D44" s="26" t="s">
        <v>10</v>
      </c>
      <c r="E44" s="26"/>
      <c r="F44" s="26"/>
      <c r="G44" s="26"/>
      <c r="H44" s="26"/>
      <c r="I44" s="26"/>
      <c r="J44" s="12" t="s">
        <v>5</v>
      </c>
    </row>
    <row r="45" spans="1:10" x14ac:dyDescent="0.4">
      <c r="B45" s="23"/>
      <c r="C45" s="23"/>
      <c r="D45" s="55"/>
      <c r="E45" s="56"/>
      <c r="F45" s="56"/>
      <c r="G45" s="56"/>
      <c r="H45" s="56"/>
      <c r="I45" s="57"/>
      <c r="J45" s="21"/>
    </row>
    <row r="46" spans="1:10" x14ac:dyDescent="0.4">
      <c r="B46" s="23"/>
      <c r="C46" s="23"/>
      <c r="D46" s="55"/>
      <c r="E46" s="56"/>
      <c r="F46" s="56"/>
      <c r="G46" s="56"/>
      <c r="H46" s="56"/>
      <c r="I46" s="57"/>
      <c r="J46" s="21"/>
    </row>
    <row r="47" spans="1:10" x14ac:dyDescent="0.4">
      <c r="B47" s="23"/>
      <c r="C47" s="23"/>
      <c r="D47" s="55"/>
      <c r="E47" s="56"/>
      <c r="F47" s="56"/>
      <c r="G47" s="56"/>
      <c r="H47" s="56"/>
      <c r="I47" s="57"/>
      <c r="J47" s="21"/>
    </row>
    <row r="48" spans="1:10" x14ac:dyDescent="0.4">
      <c r="B48" s="23"/>
      <c r="C48" s="23"/>
      <c r="D48" s="55"/>
      <c r="E48" s="56"/>
      <c r="F48" s="56"/>
      <c r="G48" s="56"/>
      <c r="H48" s="56"/>
      <c r="I48" s="57"/>
      <c r="J48" s="21"/>
    </row>
    <row r="49" spans="1:10" x14ac:dyDescent="0.4">
      <c r="B49" s="23"/>
      <c r="C49" s="23"/>
      <c r="D49" s="55"/>
      <c r="E49" s="56"/>
      <c r="F49" s="56"/>
      <c r="G49" s="56"/>
      <c r="H49" s="56"/>
      <c r="I49" s="57"/>
      <c r="J49" s="21"/>
    </row>
    <row r="50" spans="1:10" x14ac:dyDescent="0.4">
      <c r="B50" s="23"/>
      <c r="C50" s="23"/>
      <c r="D50" s="55"/>
      <c r="E50" s="56"/>
      <c r="F50" s="56"/>
      <c r="G50" s="56"/>
      <c r="H50" s="56"/>
      <c r="I50" s="57"/>
      <c r="J50" s="21"/>
    </row>
    <row r="51" spans="1:10" ht="11.25" hidden="1" customHeight="1" x14ac:dyDescent="0.4">
      <c r="B51" s="13"/>
      <c r="C51" s="13"/>
    </row>
    <row r="52" spans="1:10" ht="15" hidden="1" customHeight="1" x14ac:dyDescent="0.4">
      <c r="A52" s="53"/>
      <c r="B52" s="14" t="s">
        <v>6</v>
      </c>
      <c r="C52" s="15" t="s">
        <v>7</v>
      </c>
      <c r="D52" s="15" t="s">
        <v>8</v>
      </c>
      <c r="E52" s="15" t="s">
        <v>9</v>
      </c>
      <c r="F52" s="15"/>
      <c r="G52" s="14" t="s">
        <v>6</v>
      </c>
      <c r="H52" s="15" t="s">
        <v>7</v>
      </c>
      <c r="I52" s="15" t="s">
        <v>8</v>
      </c>
      <c r="J52" s="15" t="s">
        <v>9</v>
      </c>
    </row>
    <row r="53" spans="1:10" ht="15" hidden="1" customHeight="1" x14ac:dyDescent="0.4">
      <c r="A53" s="53"/>
      <c r="B53" s="16">
        <f>E6</f>
        <v>45778</v>
      </c>
      <c r="C53" s="16">
        <f t="shared" ref="C53:E53" si="4">F6</f>
        <v>45809</v>
      </c>
      <c r="D53" s="16">
        <f t="shared" si="4"/>
        <v>45839</v>
      </c>
      <c r="E53" s="16">
        <f t="shared" si="4"/>
        <v>45870</v>
      </c>
      <c r="F53" s="15"/>
      <c r="G53" s="16">
        <f>E6</f>
        <v>45778</v>
      </c>
      <c r="H53" s="16">
        <f t="shared" ref="H53:J53" si="5">F6</f>
        <v>45809</v>
      </c>
      <c r="I53" s="16">
        <f t="shared" si="5"/>
        <v>45839</v>
      </c>
      <c r="J53" s="16">
        <f t="shared" si="5"/>
        <v>45870</v>
      </c>
    </row>
    <row r="54" spans="1:10" ht="15" hidden="1" customHeight="1" x14ac:dyDescent="0.4">
      <c r="A54" s="53"/>
      <c r="B54" s="17">
        <f t="shared" ref="B54:E59" si="6">MAX(0,MIN(EOMONTH(B$32,0),$C45)-MAX(B$32,$B45)+1)</f>
        <v>31</v>
      </c>
      <c r="C54" s="17">
        <f t="shared" si="6"/>
        <v>30</v>
      </c>
      <c r="D54" s="17">
        <f t="shared" si="6"/>
        <v>31</v>
      </c>
      <c r="E54" s="17">
        <f t="shared" si="6"/>
        <v>31</v>
      </c>
      <c r="F54" s="15"/>
      <c r="G54" s="17">
        <f t="shared" ref="G54:J59" si="7">(B54/(SUM($B54:$E54))*$J45)</f>
        <v>0</v>
      </c>
      <c r="H54" s="17">
        <f t="shared" si="7"/>
        <v>0</v>
      </c>
      <c r="I54" s="17">
        <f t="shared" si="7"/>
        <v>0</v>
      </c>
      <c r="J54" s="17">
        <f t="shared" si="7"/>
        <v>0</v>
      </c>
    </row>
    <row r="55" spans="1:10" ht="15" hidden="1" customHeight="1" x14ac:dyDescent="0.4">
      <c r="A55" s="53"/>
      <c r="B55" s="17">
        <f t="shared" si="6"/>
        <v>31</v>
      </c>
      <c r="C55" s="17">
        <f t="shared" si="6"/>
        <v>30</v>
      </c>
      <c r="D55" s="17">
        <f t="shared" si="6"/>
        <v>31</v>
      </c>
      <c r="E55" s="17">
        <f t="shared" si="6"/>
        <v>31</v>
      </c>
      <c r="F55" s="15"/>
      <c r="G55" s="17">
        <f t="shared" si="7"/>
        <v>0</v>
      </c>
      <c r="H55" s="17">
        <f t="shared" si="7"/>
        <v>0</v>
      </c>
      <c r="I55" s="17">
        <f t="shared" si="7"/>
        <v>0</v>
      </c>
      <c r="J55" s="17">
        <f t="shared" si="7"/>
        <v>0</v>
      </c>
    </row>
    <row r="56" spans="1:10" ht="15" hidden="1" customHeight="1" x14ac:dyDescent="0.4">
      <c r="A56" s="53"/>
      <c r="B56" s="17">
        <f t="shared" si="6"/>
        <v>31</v>
      </c>
      <c r="C56" s="17">
        <f t="shared" si="6"/>
        <v>30</v>
      </c>
      <c r="D56" s="17">
        <f t="shared" si="6"/>
        <v>31</v>
      </c>
      <c r="E56" s="17">
        <f t="shared" si="6"/>
        <v>31</v>
      </c>
      <c r="F56" s="15"/>
      <c r="G56" s="17">
        <f t="shared" si="7"/>
        <v>0</v>
      </c>
      <c r="H56" s="17">
        <f t="shared" si="7"/>
        <v>0</v>
      </c>
      <c r="I56" s="17">
        <f t="shared" si="7"/>
        <v>0</v>
      </c>
      <c r="J56" s="17">
        <f t="shared" si="7"/>
        <v>0</v>
      </c>
    </row>
    <row r="57" spans="1:10" ht="15" hidden="1" customHeight="1" x14ac:dyDescent="0.4">
      <c r="A57" s="53"/>
      <c r="B57" s="17">
        <f t="shared" si="6"/>
        <v>31</v>
      </c>
      <c r="C57" s="17">
        <f t="shared" si="6"/>
        <v>30</v>
      </c>
      <c r="D57" s="17">
        <f t="shared" si="6"/>
        <v>31</v>
      </c>
      <c r="E57" s="17">
        <f t="shared" si="6"/>
        <v>31</v>
      </c>
      <c r="F57" s="15"/>
      <c r="G57" s="17">
        <f t="shared" si="7"/>
        <v>0</v>
      </c>
      <c r="H57" s="17">
        <f t="shared" si="7"/>
        <v>0</v>
      </c>
      <c r="I57" s="17">
        <f t="shared" si="7"/>
        <v>0</v>
      </c>
      <c r="J57" s="17">
        <f t="shared" si="7"/>
        <v>0</v>
      </c>
    </row>
    <row r="58" spans="1:10" ht="15" hidden="1" customHeight="1" x14ac:dyDescent="0.4">
      <c r="A58" s="53"/>
      <c r="B58" s="17">
        <f t="shared" si="6"/>
        <v>31</v>
      </c>
      <c r="C58" s="17">
        <f t="shared" si="6"/>
        <v>30</v>
      </c>
      <c r="D58" s="17">
        <f t="shared" si="6"/>
        <v>31</v>
      </c>
      <c r="E58" s="17">
        <f t="shared" si="6"/>
        <v>31</v>
      </c>
      <c r="F58" s="15"/>
      <c r="G58" s="17">
        <f t="shared" si="7"/>
        <v>0</v>
      </c>
      <c r="H58" s="17">
        <f t="shared" si="7"/>
        <v>0</v>
      </c>
      <c r="I58" s="17">
        <f t="shared" si="7"/>
        <v>0</v>
      </c>
      <c r="J58" s="17">
        <f t="shared" si="7"/>
        <v>0</v>
      </c>
    </row>
    <row r="59" spans="1:10" ht="15" hidden="1" customHeight="1" x14ac:dyDescent="0.4">
      <c r="A59" s="53"/>
      <c r="B59" s="17">
        <f t="shared" si="6"/>
        <v>31</v>
      </c>
      <c r="C59" s="17">
        <f t="shared" si="6"/>
        <v>30</v>
      </c>
      <c r="D59" s="17">
        <f t="shared" si="6"/>
        <v>31</v>
      </c>
      <c r="E59" s="17">
        <f t="shared" si="6"/>
        <v>31</v>
      </c>
      <c r="F59" s="15"/>
      <c r="G59" s="17">
        <f t="shared" si="7"/>
        <v>0</v>
      </c>
      <c r="H59" s="17">
        <f t="shared" si="7"/>
        <v>0</v>
      </c>
      <c r="I59" s="17">
        <f t="shared" si="7"/>
        <v>0</v>
      </c>
      <c r="J59" s="17">
        <f t="shared" si="7"/>
        <v>0</v>
      </c>
    </row>
    <row r="60" spans="1:10" ht="15" hidden="1" customHeight="1" x14ac:dyDescent="0.4">
      <c r="A60" s="53"/>
    </row>
    <row r="61" spans="1:10" ht="8.25" customHeight="1" x14ac:dyDescent="0.4"/>
    <row r="62" spans="1:10" ht="19.5" customHeight="1" x14ac:dyDescent="0.5">
      <c r="B62" s="10" t="s">
        <v>30</v>
      </c>
    </row>
    <row r="63" spans="1:10" ht="29.25" customHeight="1" x14ac:dyDescent="0.4">
      <c r="B63" s="62" t="str">
        <f>"Summer department chairperson appointment dates must fall between "&amp;B4&amp;" - "&amp;C4&amp;". If there are multiple individuals in your department serving as summer chair, the appointment dates cannot overlap."</f>
        <v>Summer department chairperson appointment dates must fall between 05/27/2025 - 08/25/2025. If there are multiple individuals in your department serving as summer chair, the appointment dates cannot overlap.</v>
      </c>
      <c r="C63" s="62"/>
      <c r="D63" s="62"/>
      <c r="E63" s="62"/>
      <c r="F63" s="62"/>
      <c r="G63" s="62"/>
      <c r="H63" s="62"/>
      <c r="I63" s="62"/>
      <c r="J63" s="62"/>
    </row>
    <row r="64" spans="1:10" ht="9" customHeight="1" x14ac:dyDescent="0.4">
      <c r="B64" s="6"/>
    </row>
    <row r="65" spans="1:10" x14ac:dyDescent="0.4">
      <c r="B65" s="26" t="s">
        <v>0</v>
      </c>
      <c r="C65" s="26" t="s">
        <v>1</v>
      </c>
      <c r="D65" s="26" t="s">
        <v>10</v>
      </c>
      <c r="E65" s="26"/>
      <c r="F65" s="26"/>
      <c r="G65" s="26"/>
      <c r="H65" s="26"/>
      <c r="I65" s="26"/>
      <c r="J65" s="12" t="s">
        <v>5</v>
      </c>
    </row>
    <row r="66" spans="1:10" x14ac:dyDescent="0.4">
      <c r="B66" s="23"/>
      <c r="C66" s="23"/>
      <c r="D66" s="55"/>
      <c r="E66" s="56"/>
      <c r="F66" s="56"/>
      <c r="G66" s="56"/>
      <c r="H66" s="56"/>
      <c r="I66" s="57"/>
      <c r="J66" s="21"/>
    </row>
    <row r="67" spans="1:10" x14ac:dyDescent="0.4">
      <c r="B67" s="23"/>
      <c r="C67" s="23"/>
      <c r="D67" s="55"/>
      <c r="E67" s="56"/>
      <c r="F67" s="56"/>
      <c r="G67" s="56"/>
      <c r="H67" s="56"/>
      <c r="I67" s="57"/>
      <c r="J67" s="21"/>
    </row>
    <row r="68" spans="1:10" x14ac:dyDescent="0.4">
      <c r="B68" s="23"/>
      <c r="C68" s="23"/>
      <c r="D68" s="55"/>
      <c r="E68" s="56"/>
      <c r="F68" s="56"/>
      <c r="G68" s="56"/>
      <c r="H68" s="56"/>
      <c r="I68" s="57"/>
      <c r="J68" s="21"/>
    </row>
    <row r="69" spans="1:10" x14ac:dyDescent="0.4">
      <c r="B69" s="23"/>
      <c r="C69" s="23"/>
      <c r="D69" s="55"/>
      <c r="E69" s="56"/>
      <c r="F69" s="56"/>
      <c r="G69" s="56"/>
      <c r="H69" s="56"/>
      <c r="I69" s="57"/>
      <c r="J69" s="21"/>
    </row>
    <row r="70" spans="1:10" ht="12" customHeight="1" x14ac:dyDescent="0.4">
      <c r="B70" s="13"/>
      <c r="C70" s="13"/>
    </row>
    <row r="71" spans="1:10" hidden="1" x14ac:dyDescent="0.4">
      <c r="A71" s="53"/>
      <c r="B71" s="14" t="s">
        <v>6</v>
      </c>
      <c r="C71" s="15" t="s">
        <v>7</v>
      </c>
      <c r="D71" s="15" t="s">
        <v>8</v>
      </c>
      <c r="E71" s="15" t="s">
        <v>9</v>
      </c>
      <c r="F71" s="15"/>
      <c r="G71" s="14" t="s">
        <v>6</v>
      </c>
      <c r="H71" s="15" t="s">
        <v>7</v>
      </c>
      <c r="I71" s="15" t="s">
        <v>8</v>
      </c>
      <c r="J71" s="15" t="s">
        <v>9</v>
      </c>
    </row>
    <row r="72" spans="1:10" hidden="1" x14ac:dyDescent="0.4">
      <c r="A72" s="53"/>
      <c r="B72" s="16">
        <f>E6</f>
        <v>45778</v>
      </c>
      <c r="C72" s="16">
        <f t="shared" ref="C72:E72" si="8">F6</f>
        <v>45809</v>
      </c>
      <c r="D72" s="16">
        <f t="shared" si="8"/>
        <v>45839</v>
      </c>
      <c r="E72" s="16">
        <f t="shared" si="8"/>
        <v>45870</v>
      </c>
      <c r="F72" s="15"/>
      <c r="G72" s="16">
        <f>E6</f>
        <v>45778</v>
      </c>
      <c r="H72" s="16">
        <f t="shared" ref="H72:J72" si="9">F6</f>
        <v>45809</v>
      </c>
      <c r="I72" s="16">
        <f t="shared" si="9"/>
        <v>45839</v>
      </c>
      <c r="J72" s="16">
        <f t="shared" si="9"/>
        <v>45870</v>
      </c>
    </row>
    <row r="73" spans="1:10" hidden="1" x14ac:dyDescent="0.4">
      <c r="A73" s="53"/>
      <c r="B73" s="17">
        <f t="shared" ref="B73:E76" si="10">MAX(0,MIN(EOMONTH(B$32,0),$C66)-MAX(B$32,$B66)+1)</f>
        <v>31</v>
      </c>
      <c r="C73" s="17">
        <f t="shared" si="10"/>
        <v>30</v>
      </c>
      <c r="D73" s="17">
        <f t="shared" si="10"/>
        <v>31</v>
      </c>
      <c r="E73" s="17">
        <f t="shared" si="10"/>
        <v>31</v>
      </c>
      <c r="F73" s="15"/>
      <c r="G73" s="17">
        <f t="shared" ref="G73:J76" si="11">(B73/(SUM($B73:$E73))*$J66)</f>
        <v>0</v>
      </c>
      <c r="H73" s="17">
        <f t="shared" si="11"/>
        <v>0</v>
      </c>
      <c r="I73" s="17">
        <f t="shared" si="11"/>
        <v>0</v>
      </c>
      <c r="J73" s="17">
        <f t="shared" si="11"/>
        <v>0</v>
      </c>
    </row>
    <row r="74" spans="1:10" hidden="1" x14ac:dyDescent="0.4">
      <c r="A74" s="53"/>
      <c r="B74" s="17">
        <f t="shared" si="10"/>
        <v>31</v>
      </c>
      <c r="C74" s="17">
        <f t="shared" si="10"/>
        <v>30</v>
      </c>
      <c r="D74" s="17">
        <f t="shared" si="10"/>
        <v>31</v>
      </c>
      <c r="E74" s="17">
        <f t="shared" si="10"/>
        <v>31</v>
      </c>
      <c r="F74" s="15"/>
      <c r="G74" s="17">
        <f t="shared" si="11"/>
        <v>0</v>
      </c>
      <c r="H74" s="17">
        <f t="shared" si="11"/>
        <v>0</v>
      </c>
      <c r="I74" s="17">
        <f t="shared" si="11"/>
        <v>0</v>
      </c>
      <c r="J74" s="17">
        <f t="shared" si="11"/>
        <v>0</v>
      </c>
    </row>
    <row r="75" spans="1:10" hidden="1" x14ac:dyDescent="0.4">
      <c r="A75" s="53"/>
      <c r="B75" s="17">
        <f t="shared" si="10"/>
        <v>31</v>
      </c>
      <c r="C75" s="17">
        <f t="shared" si="10"/>
        <v>30</v>
      </c>
      <c r="D75" s="17">
        <f t="shared" si="10"/>
        <v>31</v>
      </c>
      <c r="E75" s="17">
        <f t="shared" si="10"/>
        <v>31</v>
      </c>
      <c r="F75" s="15"/>
      <c r="G75" s="17">
        <f t="shared" si="11"/>
        <v>0</v>
      </c>
      <c r="H75" s="17">
        <f t="shared" si="11"/>
        <v>0</v>
      </c>
      <c r="I75" s="17">
        <f t="shared" si="11"/>
        <v>0</v>
      </c>
      <c r="J75" s="17">
        <f t="shared" si="11"/>
        <v>0</v>
      </c>
    </row>
    <row r="76" spans="1:10" hidden="1" x14ac:dyDescent="0.4">
      <c r="A76" s="53"/>
      <c r="B76" s="17">
        <f t="shared" si="10"/>
        <v>31</v>
      </c>
      <c r="C76" s="17">
        <f t="shared" si="10"/>
        <v>30</v>
      </c>
      <c r="D76" s="17">
        <f t="shared" si="10"/>
        <v>31</v>
      </c>
      <c r="E76" s="17">
        <f t="shared" si="10"/>
        <v>31</v>
      </c>
      <c r="F76" s="15"/>
      <c r="G76" s="17">
        <f t="shared" si="11"/>
        <v>0</v>
      </c>
      <c r="H76" s="17">
        <f t="shared" si="11"/>
        <v>0</v>
      </c>
      <c r="I76" s="17">
        <f t="shared" si="11"/>
        <v>0</v>
      </c>
      <c r="J76" s="17">
        <f t="shared" si="11"/>
        <v>0</v>
      </c>
    </row>
    <row r="77" spans="1:10" hidden="1" x14ac:dyDescent="0.4">
      <c r="A77" s="53"/>
    </row>
    <row r="78" spans="1:10" ht="12" customHeight="1" x14ac:dyDescent="0.4"/>
    <row r="79" spans="1:10" ht="19.3" x14ac:dyDescent="0.5">
      <c r="B79" s="18" t="s">
        <v>11</v>
      </c>
    </row>
    <row r="80" spans="1:10" x14ac:dyDescent="0.4">
      <c r="B80" s="54" t="s">
        <v>33</v>
      </c>
      <c r="C80" s="54"/>
      <c r="D80" s="54"/>
      <c r="E80" s="54"/>
      <c r="F80" s="54"/>
      <c r="G80" s="54"/>
      <c r="H80" s="54"/>
      <c r="I80" s="54"/>
      <c r="J80" s="54"/>
    </row>
    <row r="81" spans="2:10" ht="12" customHeight="1" x14ac:dyDescent="0.4"/>
    <row r="82" spans="2:10" x14ac:dyDescent="0.4">
      <c r="B82" s="76" t="s">
        <v>12</v>
      </c>
      <c r="C82" s="76"/>
      <c r="D82" s="76" t="s">
        <v>13</v>
      </c>
      <c r="E82" s="76"/>
      <c r="F82" s="76"/>
      <c r="G82" s="76"/>
      <c r="H82" s="19" t="s">
        <v>7</v>
      </c>
      <c r="I82" s="19" t="s">
        <v>8</v>
      </c>
      <c r="J82" s="19" t="s">
        <v>9</v>
      </c>
    </row>
    <row r="83" spans="2:10" x14ac:dyDescent="0.4">
      <c r="B83" s="69"/>
      <c r="C83" s="69"/>
      <c r="D83" s="69"/>
      <c r="E83" s="69"/>
      <c r="F83" s="69"/>
      <c r="G83" s="69"/>
      <c r="H83" s="24"/>
      <c r="I83" s="24"/>
      <c r="J83" s="24"/>
    </row>
    <row r="84" spans="2:10" x14ac:dyDescent="0.4">
      <c r="B84" s="69"/>
      <c r="C84" s="69"/>
      <c r="D84" s="69"/>
      <c r="E84" s="69"/>
      <c r="F84" s="69"/>
      <c r="G84" s="69"/>
      <c r="H84" s="24"/>
      <c r="I84" s="24"/>
      <c r="J84" s="24"/>
    </row>
    <row r="85" spans="2:10" x14ac:dyDescent="0.4">
      <c r="B85" s="69"/>
      <c r="C85" s="69"/>
      <c r="D85" s="69"/>
      <c r="E85" s="69"/>
      <c r="F85" s="69"/>
      <c r="G85" s="69"/>
      <c r="H85" s="24"/>
      <c r="I85" s="24"/>
      <c r="J85" s="24"/>
    </row>
    <row r="86" spans="2:10" ht="11.25" customHeight="1" x14ac:dyDescent="0.4"/>
    <row r="87" spans="2:10" ht="11.25" customHeight="1" x14ac:dyDescent="0.4"/>
    <row r="88" spans="2:10" ht="19.3" x14ac:dyDescent="0.5">
      <c r="B88" s="18" t="s">
        <v>14</v>
      </c>
    </row>
    <row r="89" spans="2:10" x14ac:dyDescent="0.4">
      <c r="B89" s="54" t="s">
        <v>34</v>
      </c>
      <c r="C89" s="54"/>
      <c r="D89" s="54"/>
      <c r="E89" s="54"/>
      <c r="F89" s="54"/>
      <c r="G89" s="54"/>
      <c r="H89" s="54"/>
      <c r="I89" s="54"/>
      <c r="J89" s="54"/>
    </row>
    <row r="90" spans="2:10" ht="12" customHeight="1" x14ac:dyDescent="0.4"/>
    <row r="91" spans="2:10" x14ac:dyDescent="0.4">
      <c r="B91" s="76" t="s">
        <v>15</v>
      </c>
      <c r="C91" s="76"/>
      <c r="D91" s="76" t="s">
        <v>13</v>
      </c>
      <c r="E91" s="76"/>
      <c r="F91" s="76"/>
      <c r="G91" s="76"/>
      <c r="H91" s="19" t="s">
        <v>7</v>
      </c>
      <c r="I91" s="19" t="s">
        <v>8</v>
      </c>
      <c r="J91" s="19" t="s">
        <v>9</v>
      </c>
    </row>
    <row r="92" spans="2:10" x14ac:dyDescent="0.4">
      <c r="B92" s="69"/>
      <c r="C92" s="69"/>
      <c r="D92" s="69"/>
      <c r="E92" s="69"/>
      <c r="F92" s="69"/>
      <c r="G92" s="69"/>
      <c r="H92" s="24"/>
      <c r="I92" s="24"/>
      <c r="J92" s="24"/>
    </row>
    <row r="93" spans="2:10" x14ac:dyDescent="0.4">
      <c r="B93" s="69"/>
      <c r="C93" s="69"/>
      <c r="D93" s="69"/>
      <c r="E93" s="69"/>
      <c r="F93" s="69"/>
      <c r="G93" s="69"/>
      <c r="H93" s="24"/>
      <c r="I93" s="24"/>
      <c r="J93" s="24"/>
    </row>
    <row r="94" spans="2:10" x14ac:dyDescent="0.4">
      <c r="B94" s="69"/>
      <c r="C94" s="69"/>
      <c r="D94" s="69"/>
      <c r="E94" s="69"/>
      <c r="F94" s="69"/>
      <c r="G94" s="69"/>
      <c r="H94" s="24"/>
      <c r="I94" s="24"/>
      <c r="J94" s="24"/>
    </row>
    <row r="95" spans="2:10" ht="11.25" customHeight="1" x14ac:dyDescent="0.4"/>
    <row r="96" spans="2:10" ht="11.25" customHeight="1" x14ac:dyDescent="0.4"/>
    <row r="97" spans="1:11" ht="19.3" x14ac:dyDescent="0.5">
      <c r="B97" s="18" t="s">
        <v>16</v>
      </c>
    </row>
    <row r="98" spans="1:11" x14ac:dyDescent="0.4">
      <c r="B98" s="54" t="s">
        <v>35</v>
      </c>
      <c r="C98" s="54"/>
      <c r="D98" s="54"/>
      <c r="E98" s="54"/>
      <c r="F98" s="54"/>
      <c r="G98" s="54"/>
      <c r="H98" s="54"/>
      <c r="I98" s="54"/>
      <c r="J98" s="54"/>
    </row>
    <row r="99" spans="1:11" ht="12.75" customHeight="1" x14ac:dyDescent="0.4"/>
    <row r="100" spans="1:11" x14ac:dyDescent="0.4">
      <c r="B100" s="70" t="s">
        <v>13</v>
      </c>
      <c r="C100" s="70"/>
      <c r="D100" s="70"/>
      <c r="E100" s="70"/>
      <c r="F100" s="70"/>
      <c r="G100" s="70"/>
      <c r="H100" s="19" t="s">
        <v>7</v>
      </c>
      <c r="I100" s="19" t="s">
        <v>8</v>
      </c>
      <c r="J100" s="19" t="s">
        <v>9</v>
      </c>
    </row>
    <row r="101" spans="1:11" x14ac:dyDescent="0.4">
      <c r="B101" s="73"/>
      <c r="C101" s="74"/>
      <c r="D101" s="74"/>
      <c r="E101" s="74"/>
      <c r="F101" s="74"/>
      <c r="G101" s="75"/>
      <c r="H101" s="24"/>
      <c r="I101" s="24"/>
      <c r="J101" s="24"/>
    </row>
    <row r="102" spans="1:11" x14ac:dyDescent="0.4">
      <c r="B102" s="73"/>
      <c r="C102" s="74"/>
      <c r="D102" s="74"/>
      <c r="E102" s="74"/>
      <c r="F102" s="74"/>
      <c r="G102" s="75"/>
      <c r="H102" s="24"/>
      <c r="I102" s="24"/>
      <c r="J102" s="24"/>
    </row>
    <row r="103" spans="1:11" x14ac:dyDescent="0.4">
      <c r="B103" s="73"/>
      <c r="C103" s="74"/>
      <c r="D103" s="74"/>
      <c r="E103" s="74"/>
      <c r="F103" s="74"/>
      <c r="G103" s="75"/>
      <c r="H103" s="24"/>
      <c r="I103" s="24"/>
      <c r="J103" s="24"/>
    </row>
    <row r="104" spans="1:11" ht="19.5" customHeight="1" x14ac:dyDescent="0.4"/>
    <row r="105" spans="1:11" ht="10.5" hidden="1" customHeight="1" x14ac:dyDescent="0.4"/>
    <row r="106" spans="1:11" ht="16.5" customHeight="1" x14ac:dyDescent="0.4"/>
    <row r="107" spans="1:11" ht="23.15" x14ac:dyDescent="0.6">
      <c r="A107" s="71" t="str">
        <f>"Summary of Activities for Summer "&amp;J6</f>
        <v>Summary of Activities for Summer 2025</v>
      </c>
      <c r="B107" s="71"/>
      <c r="C107" s="71"/>
      <c r="D107" s="71"/>
      <c r="E107" s="71"/>
      <c r="F107" s="71"/>
      <c r="G107" s="71"/>
      <c r="H107" s="71"/>
      <c r="I107" s="71"/>
      <c r="J107" s="71"/>
      <c r="K107" s="71"/>
    </row>
    <row r="108" spans="1:11" ht="16.5" customHeight="1" x14ac:dyDescent="0.4"/>
    <row r="109" spans="1:11" x14ac:dyDescent="0.4">
      <c r="E109" s="66" t="s">
        <v>7</v>
      </c>
      <c r="F109" s="67"/>
      <c r="G109" s="66" t="s">
        <v>8</v>
      </c>
      <c r="H109" s="67"/>
      <c r="I109" s="66" t="s">
        <v>9</v>
      </c>
      <c r="J109" s="67"/>
    </row>
    <row r="110" spans="1:11" ht="7.5" customHeight="1" x14ac:dyDescent="0.4"/>
    <row r="111" spans="1:11" x14ac:dyDescent="0.4">
      <c r="E111" s="6" t="s">
        <v>17</v>
      </c>
      <c r="F111" s="6" t="s">
        <v>18</v>
      </c>
      <c r="G111" s="6" t="s">
        <v>17</v>
      </c>
      <c r="H111" s="6" t="s">
        <v>18</v>
      </c>
      <c r="I111" s="6" t="s">
        <v>17</v>
      </c>
      <c r="J111" s="6" t="s">
        <v>18</v>
      </c>
    </row>
    <row r="112" spans="1:11" s="4" customFormat="1" ht="19.5" customHeight="1" x14ac:dyDescent="0.4">
      <c r="B112" s="4" t="s">
        <v>36</v>
      </c>
      <c r="E112" s="32">
        <f>SUM(H33:H38)</f>
        <v>0</v>
      </c>
      <c r="F112" s="30">
        <f>E112*$G15</f>
        <v>0</v>
      </c>
      <c r="G112" s="32">
        <f>SUM(I33:I38)</f>
        <v>0</v>
      </c>
      <c r="H112" s="30">
        <f>G112*$G15</f>
        <v>0</v>
      </c>
      <c r="I112" s="32">
        <f>SUM(J33:J38)</f>
        <v>0</v>
      </c>
      <c r="J112" s="30">
        <f>I112*$G15</f>
        <v>0</v>
      </c>
      <c r="K112" s="31">
        <f>F112+H112+J112</f>
        <v>0</v>
      </c>
    </row>
    <row r="113" spans="2:11" ht="12" customHeight="1" x14ac:dyDescent="0.4">
      <c r="F113" s="8"/>
      <c r="H113" s="8"/>
      <c r="J113" s="8"/>
      <c r="K113" s="7"/>
    </row>
    <row r="114" spans="2:11" s="4" customFormat="1" ht="19.5" customHeight="1" x14ac:dyDescent="0.4">
      <c r="B114" s="4" t="s">
        <v>22</v>
      </c>
      <c r="E114" s="32">
        <f>SUM(H54:H59)</f>
        <v>0</v>
      </c>
      <c r="F114" s="30">
        <f>E114*$G17</f>
        <v>0</v>
      </c>
      <c r="G114" s="32">
        <f>SUM(I54:I59)</f>
        <v>0</v>
      </c>
      <c r="H114" s="30">
        <f>G114*$G17</f>
        <v>0</v>
      </c>
      <c r="I114" s="32">
        <f>SUM(J54:J59)</f>
        <v>0</v>
      </c>
      <c r="J114" s="30">
        <f>I114*$G17</f>
        <v>0</v>
      </c>
      <c r="K114" s="31">
        <f>F114+H114+J114</f>
        <v>0</v>
      </c>
    </row>
    <row r="115" spans="2:11" ht="12" customHeight="1" x14ac:dyDescent="0.4">
      <c r="F115" s="8"/>
      <c r="H115" s="8"/>
      <c r="J115" s="8"/>
      <c r="K115" s="7"/>
    </row>
    <row r="116" spans="2:11" s="4" customFormat="1" ht="19.5" customHeight="1" x14ac:dyDescent="0.4">
      <c r="B116" s="4" t="s">
        <v>28</v>
      </c>
      <c r="F116" s="30">
        <f>(SUM(H73:H76))*ROUND(($G13/120/9),2)</f>
        <v>0</v>
      </c>
      <c r="H116" s="30">
        <f>(SUM(I73:I76))*ROUND(($G13/120/9),2)</f>
        <v>0</v>
      </c>
      <c r="J116" s="30">
        <f>(SUM(J73:J76))*ROUND(($G13/120/9),2)</f>
        <v>0</v>
      </c>
      <c r="K116" s="31">
        <f>F116+H116+J116</f>
        <v>0</v>
      </c>
    </row>
    <row r="117" spans="2:11" ht="12" customHeight="1" x14ac:dyDescent="0.4">
      <c r="F117" s="8"/>
      <c r="H117" s="8"/>
      <c r="J117" s="8"/>
      <c r="K117" s="7"/>
    </row>
    <row r="118" spans="2:11" s="4" customFormat="1" ht="19.5" customHeight="1" x14ac:dyDescent="0.4">
      <c r="B118" s="4" t="s">
        <v>23</v>
      </c>
      <c r="F118" s="30">
        <f>SUM(H83:H85)</f>
        <v>0</v>
      </c>
      <c r="H118" s="30">
        <f>SUM(I83:I85)</f>
        <v>0</v>
      </c>
      <c r="J118" s="30">
        <f>SUM(J83:J85)</f>
        <v>0</v>
      </c>
      <c r="K118" s="31">
        <f>F118+H118+J118</f>
        <v>0</v>
      </c>
    </row>
    <row r="119" spans="2:11" ht="12" customHeight="1" x14ac:dyDescent="0.4">
      <c r="F119" s="8"/>
      <c r="H119" s="8"/>
      <c r="J119" s="8"/>
      <c r="K119" s="7"/>
    </row>
    <row r="120" spans="2:11" s="4" customFormat="1" ht="19.5" customHeight="1" x14ac:dyDescent="0.4">
      <c r="B120" s="4" t="s">
        <v>24</v>
      </c>
      <c r="F120" s="30">
        <f>SUM(H92:H94)</f>
        <v>0</v>
      </c>
      <c r="H120" s="30">
        <f>SUM(I92:I94)</f>
        <v>0</v>
      </c>
      <c r="J120" s="30">
        <f>SUM(J92:J94)</f>
        <v>0</v>
      </c>
      <c r="K120" s="31">
        <f>F120+H120+J120</f>
        <v>0</v>
      </c>
    </row>
    <row r="121" spans="2:11" ht="12" customHeight="1" x14ac:dyDescent="0.4">
      <c r="F121" s="8"/>
      <c r="H121" s="8"/>
      <c r="J121" s="8"/>
      <c r="K121" s="7"/>
    </row>
    <row r="122" spans="2:11" s="4" customFormat="1" ht="19.5" customHeight="1" x14ac:dyDescent="0.4">
      <c r="B122" s="4" t="s">
        <v>25</v>
      </c>
      <c r="F122" s="30">
        <f>SUM(H101:H103)</f>
        <v>0</v>
      </c>
      <c r="H122" s="30">
        <f>SUM(I101:I103)</f>
        <v>0</v>
      </c>
      <c r="J122" s="30">
        <f>SUM(J101:J103)</f>
        <v>0</v>
      </c>
      <c r="K122" s="31">
        <f>F122+H122+J122</f>
        <v>0</v>
      </c>
    </row>
    <row r="123" spans="2:11" ht="12" customHeight="1" x14ac:dyDescent="0.4">
      <c r="F123" s="8"/>
      <c r="H123" s="8"/>
      <c r="J123" s="8"/>
      <c r="K123" s="9"/>
    </row>
    <row r="124" spans="2:11" ht="7.5" customHeight="1" x14ac:dyDescent="0.4">
      <c r="B124" s="1"/>
      <c r="C124" s="1"/>
      <c r="D124" s="1"/>
      <c r="E124" s="1"/>
      <c r="F124" s="2"/>
      <c r="G124" s="1"/>
      <c r="H124" s="2"/>
      <c r="I124" s="1"/>
      <c r="J124" s="2"/>
      <c r="K124" s="3"/>
    </row>
    <row r="125" spans="2:11" ht="12" customHeight="1" thickBot="1" x14ac:dyDescent="0.45">
      <c r="F125" s="8"/>
      <c r="H125" s="8"/>
      <c r="J125" s="8"/>
      <c r="K125" s="9"/>
    </row>
    <row r="126" spans="2:11" s="4" customFormat="1" ht="19.5" customHeight="1" thickBot="1" x14ac:dyDescent="0.45">
      <c r="B126" s="33" t="s">
        <v>26</v>
      </c>
      <c r="F126" s="34">
        <f>SUM(F112:F122)</f>
        <v>0</v>
      </c>
      <c r="H126" s="34">
        <f>SUM(H112:H122)</f>
        <v>0</v>
      </c>
      <c r="J126" s="34">
        <f>SUM(J112:J122)</f>
        <v>0</v>
      </c>
      <c r="K126" s="35">
        <f>SUM(K112:K122)</f>
        <v>0</v>
      </c>
    </row>
    <row r="127" spans="2:11" ht="12" customHeight="1" x14ac:dyDescent="0.4">
      <c r="F127" s="8"/>
      <c r="H127" s="8"/>
      <c r="J127" s="8"/>
    </row>
    <row r="128" spans="2:11" s="4" customFormat="1" ht="19.5" customHeight="1" x14ac:dyDescent="0.4">
      <c r="B128" s="37" t="s">
        <v>27</v>
      </c>
      <c r="C128" s="37"/>
      <c r="D128" s="37"/>
      <c r="E128" s="37"/>
      <c r="F128" s="38">
        <f>G13/9</f>
        <v>0</v>
      </c>
      <c r="G128" s="37"/>
      <c r="H128" s="38">
        <f>G13/9</f>
        <v>0</v>
      </c>
      <c r="I128" s="37"/>
      <c r="J128" s="38">
        <f>G13/9</f>
        <v>0</v>
      </c>
      <c r="K128" s="39">
        <f>G13/3</f>
        <v>0</v>
      </c>
    </row>
    <row r="131" spans="2:10" ht="49.5" customHeight="1" x14ac:dyDescent="0.4">
      <c r="B131" s="68" t="s">
        <v>48</v>
      </c>
      <c r="C131" s="68"/>
      <c r="D131" s="68"/>
      <c r="E131" s="68"/>
      <c r="F131" s="68"/>
      <c r="G131" s="68"/>
      <c r="H131" s="68"/>
      <c r="I131" s="68"/>
      <c r="J131" s="68"/>
    </row>
    <row r="132" spans="2:10" ht="42.75" customHeight="1" x14ac:dyDescent="0.4"/>
    <row r="133" spans="2:10" x14ac:dyDescent="0.4">
      <c r="F133" s="65"/>
      <c r="G133" s="65"/>
    </row>
  </sheetData>
  <sheetProtection sheet="1" objects="1" scenarios="1" selectLockedCells="1"/>
  <mergeCells count="57">
    <mergeCell ref="B82:C82"/>
    <mergeCell ref="D82:G82"/>
    <mergeCell ref="B103:G103"/>
    <mergeCell ref="B91:C91"/>
    <mergeCell ref="D91:G91"/>
    <mergeCell ref="B92:C92"/>
    <mergeCell ref="D92:G92"/>
    <mergeCell ref="B93:C93"/>
    <mergeCell ref="D93:G93"/>
    <mergeCell ref="B101:G101"/>
    <mergeCell ref="B98:J98"/>
    <mergeCell ref="B84:C84"/>
    <mergeCell ref="D84:G84"/>
    <mergeCell ref="B85:C85"/>
    <mergeCell ref="D85:G85"/>
    <mergeCell ref="A9:K9"/>
    <mergeCell ref="A8:K8"/>
    <mergeCell ref="F133:G133"/>
    <mergeCell ref="E109:F109"/>
    <mergeCell ref="G109:H109"/>
    <mergeCell ref="I109:J109"/>
    <mergeCell ref="B131:J131"/>
    <mergeCell ref="B94:C94"/>
    <mergeCell ref="D94:G94"/>
    <mergeCell ref="B100:G100"/>
    <mergeCell ref="B83:C83"/>
    <mergeCell ref="D83:G83"/>
    <mergeCell ref="A107:K107"/>
    <mergeCell ref="B89:J89"/>
    <mergeCell ref="A11:K11"/>
    <mergeCell ref="B102:G102"/>
    <mergeCell ref="D13:F13"/>
    <mergeCell ref="D15:F15"/>
    <mergeCell ref="G13:H13"/>
    <mergeCell ref="B63:J63"/>
    <mergeCell ref="B42:J42"/>
    <mergeCell ref="B21:J21"/>
    <mergeCell ref="G26:I26"/>
    <mergeCell ref="G25:I25"/>
    <mergeCell ref="G24:I24"/>
    <mergeCell ref="G29:I29"/>
    <mergeCell ref="G28:I28"/>
    <mergeCell ref="G27:I27"/>
    <mergeCell ref="G15:H15"/>
    <mergeCell ref="D17:F17"/>
    <mergeCell ref="G17:H17"/>
    <mergeCell ref="B80:J80"/>
    <mergeCell ref="D45:I45"/>
    <mergeCell ref="D50:I50"/>
    <mergeCell ref="D49:I49"/>
    <mergeCell ref="D48:I48"/>
    <mergeCell ref="D47:I47"/>
    <mergeCell ref="D46:I46"/>
    <mergeCell ref="D69:I69"/>
    <mergeCell ref="D68:I68"/>
    <mergeCell ref="D67:I67"/>
    <mergeCell ref="D66:I66"/>
  </mergeCells>
  <conditionalFormatting sqref="B24:B29 B45:B50 B66:B69">
    <cfRule type="cellIs" dxfId="6" priority="15" operator="equal">
      <formula>FALSE</formula>
    </cfRule>
    <cfRule type="cellIs" dxfId="5" priority="16" operator="lessThan">
      <formula>$B$3</formula>
    </cfRule>
  </conditionalFormatting>
  <conditionalFormatting sqref="C24:C29 C45:C50 C66:C69">
    <cfRule type="cellIs" dxfId="4" priority="19" operator="greaterThan">
      <formula>$C$3</formula>
    </cfRule>
  </conditionalFormatting>
  <conditionalFormatting sqref="F126">
    <cfRule type="cellIs" dxfId="3" priority="2" operator="greaterThan">
      <formula>$F$128</formula>
    </cfRule>
  </conditionalFormatting>
  <conditionalFormatting sqref="H126">
    <cfRule type="cellIs" dxfId="2" priority="3" operator="greaterThan">
      <formula>$H$128</formula>
    </cfRule>
  </conditionalFormatting>
  <conditionalFormatting sqref="J126">
    <cfRule type="cellIs" dxfId="1" priority="14" operator="greaterThan">
      <formula>$J$128</formula>
    </cfRule>
  </conditionalFormatting>
  <conditionalFormatting sqref="K126">
    <cfRule type="cellIs" dxfId="0" priority="1" operator="greaterThan">
      <formula>$K$128</formula>
    </cfRule>
  </conditionalFormatting>
  <printOptions horizontalCentered="1"/>
  <pageMargins left="0.45" right="0.45" top="0.45" bottom="0.45" header="0.05" footer="0.3"/>
  <pageSetup orientation="landscape" r:id="rId1"/>
  <rowBreaks count="2" manualBreakCount="2">
    <brk id="60" max="10" man="1"/>
    <brk id="10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Su2024 MP Report</vt:lpstr>
      <vt:lpstr>'Su2024 MP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POFA</dc:creator>
  <cp:lastModifiedBy>James Eaton</cp:lastModifiedBy>
  <cp:lastPrinted>2024-04-03T15:39:00Z</cp:lastPrinted>
  <dcterms:created xsi:type="dcterms:W3CDTF">2015-05-01T22:16:15Z</dcterms:created>
  <dcterms:modified xsi:type="dcterms:W3CDTF">2025-04-14T19:02:00Z</dcterms:modified>
</cp:coreProperties>
</file>